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8" r:id="rId1"/>
  </sheets>
  <definedNames>
    <definedName name="_xlnm.Print_Area" localSheetId="0">'1кв'!$A$1:$E$56</definedName>
  </definedNames>
  <calcPr calcId="152511"/>
</workbook>
</file>

<file path=xl/calcChain.xml><?xml version="1.0" encoding="utf-8"?>
<calcChain xmlns="http://schemas.openxmlformats.org/spreadsheetml/2006/main">
  <c r="E36" i="28" l="1"/>
  <c r="D36" i="28"/>
  <c r="E30" i="28" l="1"/>
  <c r="E31" i="28"/>
  <c r="E32" i="28"/>
  <c r="E33" i="28"/>
  <c r="E34" i="28"/>
  <c r="E29" i="28"/>
  <c r="F52" i="28" l="1"/>
  <c r="B54" i="28" s="1"/>
  <c r="F19" i="28"/>
  <c r="E21" i="28" s="1"/>
  <c r="E22" i="28" l="1"/>
  <c r="B55" i="28" l="1"/>
  <c r="B56" i="28" s="1"/>
</calcChain>
</file>

<file path=xl/sharedStrings.xml><?xml version="1.0" encoding="utf-8"?>
<sst xmlns="http://schemas.openxmlformats.org/spreadsheetml/2006/main" count="91" uniqueCount="71">
  <si>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</si>
  <si>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</si>
  <si>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</si>
  <si>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</si>
  <si>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</si>
  <si>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</si>
  <si>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</si>
  <si>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</si>
  <si>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</si>
  <si>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</si>
  <si>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</si>
  <si>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</si>
  <si>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</si>
  <si>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</si>
  <si>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</si>
  <si>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</si>
  <si>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</si>
  <si>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</si>
  <si>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</si>
  <si>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</si>
  <si>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</si>
  <si>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</si>
  <si>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</si>
  <si>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</si>
  <si>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</si>
  <si>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</si>
  <si>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</si>
  <si>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</si>
  <si>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</si>
  <si>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</si>
  <si>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</si>
  <si>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</si>
  <si>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</si>
  <si>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</si>
  <si>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</si>
  <si>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</si>
  <si>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</si>
  <si>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Расходы по управлению МКД 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</si>
  <si>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</si>
  <si>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</si>
  <si>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 №9 от 01.04.2015 г.</t>
  </si>
  <si>
    <t xml:space="preserve">Услуги по содержанию многоквартирного дома </t>
  </si>
  <si>
    <t>Тандер</t>
  </si>
  <si>
    <t>по договору администр.</t>
  </si>
  <si>
    <t>электроэнергия на СОИ</t>
  </si>
  <si>
    <t>водоотведение на СОИ</t>
  </si>
  <si>
    <t>холодная вода на СОИ</t>
  </si>
  <si>
    <t>Дератизация, дезинсекция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</si>
  <si>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№ 21 от 15.05.2022г.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</si>
  <si>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</si>
  <si>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</si>
  <si>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Лыкова Татьяна Александровна</t>
    </r>
  </si>
  <si>
    <t>S дома = 3873,8 + 893,1 (не жилые)=4766,9м2</t>
  </si>
  <si>
    <t>за 1 квартал 2025 года</t>
  </si>
  <si>
    <t>31.03.2025 г.</t>
  </si>
  <si>
    <t>Устройство водоотвода козырьков подьездов (смета)</t>
  </si>
  <si>
    <t>Зачеканивание отверстий после замены инж. сетей  (кв.27)</t>
  </si>
  <si>
    <t>Заделка водосточных труб (магнит)</t>
  </si>
  <si>
    <t>Замена стояков ХВС, КНС,ГВС (кв. 31,32,35,36,39,40)</t>
  </si>
  <si>
    <t>Зачиканивание после замены в стене труб (кв.31)</t>
  </si>
  <si>
    <t>Замена участка стояка полотенцесушителя (кв.32)</t>
  </si>
  <si>
    <t>Замена плети ХВС в подвале (кв.45)</t>
  </si>
  <si>
    <t>январь</t>
  </si>
  <si>
    <t>февраль</t>
  </si>
  <si>
    <t xml:space="preserve">февраль </t>
  </si>
  <si>
    <t>март</t>
  </si>
  <si>
    <t>ч/ч</t>
  </si>
  <si>
    <t>Предъявлено населению 373449,65</t>
  </si>
  <si>
    <t>Калачев</t>
  </si>
  <si>
    <t xml:space="preserve">           2. Всего за период с "01" 01 2025 г. по "31" 03 2025 г. выполнено работ (оказано услуг) на общую сумму пятьсот пять тысяч шестьсот восемьдесят девять рублей 31 копейка.</t>
  </si>
  <si>
    <t>Заказчик - Собственники МКД, в лице председателя совета МКД Лыкова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</si>
</sst>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0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0" xfId="0" applyFont="1" applyBorder="1" applyAlignment="1">
      <alignment horizontal="left"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43" fontId="2" fillId="0" borderId="0" xfId="1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164" fontId="5" fillId="0" borderId="0" xfId="0" applyNumberFormat="1" applyFont="1"/>
    <xf numFmtId="164" fontId="5" fillId="0" borderId="0" xfId="1" applyNumberFormat="1" applyFont="1"/>
    <xf numFmtId="0" fontId="7" fillId="0" borderId="1" xfId="0" applyFont="1" applyBorder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  <xf numFmtId="43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SheetLayoutView="100" workbookViewId="0">
      <selection activeCell="A48" sqref="A48"/>
    </sheetView>
  </sheetViews>
  <sheetFormatPr defaultColWidth="9.140625" defaultRowHeight="15" x14ac:dyDescent="0.25"/>
  <cols>
    <col min="1" max="1" width="32.57031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9.140625" style="1"/>
    <col min="7" max="7" width="15.5703125" style="1" customWidth="1"/>
    <col min="8" max="16384" width="9.140625" style="1"/>
  </cols>
  <sheetData>
    <row r="1" spans="1:5" x14ac:dyDescent="0.25">
      <c r="A1" s="38" t="s">
        <v>11</v>
      </c>
      <c r="B1" s="38"/>
      <c r="C1" s="38"/>
      <c r="D1" s="38"/>
      <c r="E1" s="38"/>
    </row>
    <row r="2" spans="1:5" ht="35.2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39" t="s">
        <v>53</v>
      </c>
      <c r="B3" s="39"/>
      <c r="C3" s="39"/>
      <c r="D3" s="39"/>
      <c r="E3" s="39"/>
    </row>
    <row r="4" spans="1:5" x14ac:dyDescent="0.25">
      <c r="A4" s="22" t="s">
        <v>13</v>
      </c>
      <c r="B4" s="23"/>
      <c r="C4" s="23"/>
      <c r="D4" s="26"/>
      <c r="E4" s="24" t="s">
        <v>54</v>
      </c>
    </row>
    <row r="5" spans="1:5" ht="18.75" customHeight="1" x14ac:dyDescent="0.25">
      <c r="A5" s="33" t="s">
        <v>0</v>
      </c>
      <c r="B5" s="33"/>
      <c r="C5" s="33"/>
      <c r="D5" s="33"/>
      <c r="E5" s="33"/>
    </row>
    <row r="6" spans="1:5" x14ac:dyDescent="0.25">
      <c r="A6" s="41" t="s">
        <v>24</v>
      </c>
      <c r="B6" s="41"/>
      <c r="C6" s="41"/>
      <c r="D6" s="41"/>
      <c r="E6" s="41"/>
    </row>
    <row r="7" spans="1:5" x14ac:dyDescent="0.25">
      <c r="A7" s="37" t="s">
        <v>1</v>
      </c>
      <c r="B7" s="37"/>
      <c r="C7" s="37"/>
      <c r="D7" s="37"/>
      <c r="E7" s="37"/>
    </row>
    <row r="8" spans="1:5" ht="13.5" customHeight="1" x14ac:dyDescent="0.25">
      <c r="A8" s="33" t="s">
        <v>51</v>
      </c>
      <c r="B8" s="33"/>
      <c r="C8" s="33"/>
      <c r="D8" s="33"/>
      <c r="E8" s="33"/>
    </row>
    <row r="9" spans="1:5" ht="23.25" customHeight="1" x14ac:dyDescent="0.25">
      <c r="A9" s="36" t="s">
        <v>14</v>
      </c>
      <c r="B9" s="36"/>
      <c r="C9" s="36"/>
      <c r="D9" s="36"/>
      <c r="E9" s="36"/>
    </row>
    <row r="10" spans="1:5" ht="30" customHeight="1" x14ac:dyDescent="0.25">
      <c r="A10" s="33" t="s">
        <v>48</v>
      </c>
      <c r="B10" s="33"/>
      <c r="C10" s="33"/>
      <c r="D10" s="33"/>
      <c r="E10" s="33"/>
    </row>
    <row r="11" spans="1:5" x14ac:dyDescent="0.25">
      <c r="A11" s="37" t="s">
        <v>15</v>
      </c>
      <c r="B11" s="37"/>
      <c r="C11" s="37"/>
      <c r="D11" s="37"/>
      <c r="E11" s="37"/>
    </row>
    <row r="12" spans="1:5" x14ac:dyDescent="0.25">
      <c r="A12" s="33" t="s">
        <v>22</v>
      </c>
      <c r="B12" s="33"/>
      <c r="C12" s="33"/>
      <c r="D12" s="33"/>
      <c r="E12" s="33"/>
    </row>
    <row r="13" spans="1:5" x14ac:dyDescent="0.25">
      <c r="A13" s="37" t="s">
        <v>2</v>
      </c>
      <c r="B13" s="37"/>
      <c r="C13" s="37"/>
      <c r="D13" s="37"/>
      <c r="E13" s="37"/>
    </row>
    <row r="14" spans="1:5" x14ac:dyDescent="0.25">
      <c r="A14" s="33" t="s">
        <v>49</v>
      </c>
      <c r="B14" s="33"/>
      <c r="C14" s="33"/>
      <c r="D14" s="33"/>
      <c r="E14" s="33"/>
    </row>
    <row r="15" spans="1:5" ht="10.5" customHeight="1" x14ac:dyDescent="0.25">
      <c r="A15" s="37" t="s">
        <v>16</v>
      </c>
      <c r="B15" s="37"/>
      <c r="C15" s="37"/>
      <c r="D15" s="37"/>
      <c r="E15" s="37"/>
    </row>
    <row r="16" spans="1:5" ht="31.5" customHeight="1" x14ac:dyDescent="0.25">
      <c r="A16" s="33" t="s">
        <v>17</v>
      </c>
      <c r="B16" s="33"/>
      <c r="C16" s="33"/>
      <c r="D16" s="33"/>
      <c r="E16" s="33"/>
    </row>
    <row r="17" spans="1:7" ht="58.5" customHeight="1" x14ac:dyDescent="0.25">
      <c r="A17" s="33" t="s">
        <v>25</v>
      </c>
      <c r="B17" s="33"/>
      <c r="C17" s="33"/>
      <c r="D17" s="33"/>
      <c r="E17" s="33"/>
    </row>
    <row r="18" spans="1:7" ht="38.25" customHeight="1" x14ac:dyDescent="0.25">
      <c r="A18" s="35" t="s">
        <v>26</v>
      </c>
      <c r="B18" s="35"/>
      <c r="C18" s="35"/>
      <c r="D18" s="35"/>
      <c r="E18" s="35"/>
    </row>
    <row r="19" spans="1:7" x14ac:dyDescent="0.25">
      <c r="A19" s="35"/>
      <c r="B19" s="35"/>
      <c r="C19" s="35"/>
      <c r="D19" s="35"/>
      <c r="E19" s="35"/>
      <c r="F19" s="1">
        <f>893.1+3873.8</f>
        <v>4766.9000000000005</v>
      </c>
      <c r="G19" s="1">
        <v>3</v>
      </c>
    </row>
    <row r="20" spans="1:7" ht="135" x14ac:dyDescent="0.25">
      <c r="A20" s="2" t="s">
        <v>7</v>
      </c>
      <c r="B20" s="2" t="s">
        <v>10</v>
      </c>
      <c r="C20" s="2" t="s">
        <v>3</v>
      </c>
      <c r="D20" s="2" t="s">
        <v>9</v>
      </c>
      <c r="E20" s="2" t="s">
        <v>8</v>
      </c>
    </row>
    <row r="21" spans="1:7" ht="51" x14ac:dyDescent="0.25">
      <c r="A21" s="18" t="s">
        <v>41</v>
      </c>
      <c r="B21" s="16" t="s">
        <v>40</v>
      </c>
      <c r="C21" s="2" t="s">
        <v>4</v>
      </c>
      <c r="D21" s="2">
        <v>17.91</v>
      </c>
      <c r="E21" s="4">
        <f>D21*F19*G19</f>
        <v>256125.53700000001</v>
      </c>
      <c r="G21" s="9"/>
    </row>
    <row r="22" spans="1:7" x14ac:dyDescent="0.25">
      <c r="A22" s="3" t="s">
        <v>37</v>
      </c>
      <c r="B22" s="16" t="s">
        <v>23</v>
      </c>
      <c r="C22" s="2" t="s">
        <v>4</v>
      </c>
      <c r="D22" s="2">
        <v>6.51</v>
      </c>
      <c r="E22" s="4">
        <f>D22*F19*G19</f>
        <v>93097.557000000015</v>
      </c>
      <c r="G22" s="9"/>
    </row>
    <row r="23" spans="1:7" x14ac:dyDescent="0.25">
      <c r="A23" s="3" t="s">
        <v>47</v>
      </c>
      <c r="B23" s="16" t="s">
        <v>28</v>
      </c>
      <c r="C23" s="2" t="s">
        <v>29</v>
      </c>
      <c r="D23" s="2"/>
      <c r="E23" s="4">
        <v>0</v>
      </c>
      <c r="G23" s="9"/>
    </row>
    <row r="24" spans="1:7" x14ac:dyDescent="0.25">
      <c r="A24" s="3" t="s">
        <v>45</v>
      </c>
      <c r="B24" s="16" t="s">
        <v>28</v>
      </c>
      <c r="C24" s="2" t="s">
        <v>29</v>
      </c>
      <c r="D24" s="2"/>
      <c r="E24" s="4">
        <v>22482.84</v>
      </c>
      <c r="G24" s="9"/>
    </row>
    <row r="25" spans="1:7" ht="15.75" x14ac:dyDescent="0.25">
      <c r="A25" s="21" t="s">
        <v>46</v>
      </c>
      <c r="B25" s="16" t="s">
        <v>28</v>
      </c>
      <c r="C25" s="2" t="s">
        <v>29</v>
      </c>
      <c r="D25" s="2"/>
      <c r="E25" s="4">
        <v>17235.080000000002</v>
      </c>
      <c r="G25" s="9"/>
    </row>
    <row r="26" spans="1:7" x14ac:dyDescent="0.25">
      <c r="A26" s="3" t="s">
        <v>44</v>
      </c>
      <c r="B26" s="16" t="s">
        <v>28</v>
      </c>
      <c r="C26" s="2" t="s">
        <v>29</v>
      </c>
      <c r="D26" s="2"/>
      <c r="E26" s="4">
        <v>9628.2900000000009</v>
      </c>
      <c r="G26" s="9"/>
    </row>
    <row r="27" spans="1:7" x14ac:dyDescent="0.25">
      <c r="A27" s="3" t="s">
        <v>27</v>
      </c>
      <c r="B27" s="16" t="s">
        <v>28</v>
      </c>
      <c r="C27" s="2" t="s">
        <v>29</v>
      </c>
      <c r="D27" s="2"/>
      <c r="E27" s="4">
        <v>26978.99</v>
      </c>
      <c r="G27" s="9"/>
    </row>
    <row r="28" spans="1:7" ht="30" x14ac:dyDescent="0.25">
      <c r="A28" s="3" t="s">
        <v>55</v>
      </c>
      <c r="B28" s="16" t="s">
        <v>62</v>
      </c>
      <c r="C28" s="2" t="s">
        <v>29</v>
      </c>
      <c r="D28" s="2"/>
      <c r="E28" s="4">
        <v>41091.1</v>
      </c>
      <c r="G28" s="9"/>
    </row>
    <row r="29" spans="1:7" ht="30" x14ac:dyDescent="0.25">
      <c r="A29" s="3" t="s">
        <v>61</v>
      </c>
      <c r="B29" s="16" t="s">
        <v>62</v>
      </c>
      <c r="C29" s="2" t="s">
        <v>66</v>
      </c>
      <c r="D29" s="2">
        <v>16</v>
      </c>
      <c r="E29" s="4">
        <f>D29*333.76</f>
        <v>5340.16</v>
      </c>
      <c r="G29" s="9"/>
    </row>
    <row r="30" spans="1:7" ht="30" x14ac:dyDescent="0.25">
      <c r="A30" s="3" t="s">
        <v>56</v>
      </c>
      <c r="B30" s="16" t="s">
        <v>63</v>
      </c>
      <c r="C30" s="2" t="s">
        <v>66</v>
      </c>
      <c r="D30" s="2">
        <v>2</v>
      </c>
      <c r="E30" s="4">
        <f t="shared" ref="E30:E34" si="0">D30*333.76</f>
        <v>667.52</v>
      </c>
      <c r="G30" s="9"/>
    </row>
    <row r="31" spans="1:7" ht="30" x14ac:dyDescent="0.25">
      <c r="A31" s="3" t="s">
        <v>57</v>
      </c>
      <c r="B31" s="16" t="s">
        <v>64</v>
      </c>
      <c r="C31" s="2" t="s">
        <v>66</v>
      </c>
      <c r="D31" s="2">
        <v>3</v>
      </c>
      <c r="E31" s="4">
        <f t="shared" si="0"/>
        <v>1001.28</v>
      </c>
      <c r="G31" s="9"/>
    </row>
    <row r="32" spans="1:7" ht="30" x14ac:dyDescent="0.25">
      <c r="A32" s="3" t="s">
        <v>58</v>
      </c>
      <c r="B32" s="16" t="s">
        <v>63</v>
      </c>
      <c r="C32" s="2" t="s">
        <v>66</v>
      </c>
      <c r="D32" s="2">
        <v>82</v>
      </c>
      <c r="E32" s="4">
        <f t="shared" si="0"/>
        <v>27368.32</v>
      </c>
      <c r="G32" s="9"/>
    </row>
    <row r="33" spans="1:9" ht="30" x14ac:dyDescent="0.25">
      <c r="A33" s="3" t="s">
        <v>59</v>
      </c>
      <c r="B33" s="16" t="s">
        <v>65</v>
      </c>
      <c r="C33" s="2" t="s">
        <v>66</v>
      </c>
      <c r="D33" s="2">
        <v>6</v>
      </c>
      <c r="E33" s="4">
        <f t="shared" si="0"/>
        <v>2002.56</v>
      </c>
      <c r="G33" s="9"/>
    </row>
    <row r="34" spans="1:9" ht="30" x14ac:dyDescent="0.25">
      <c r="A34" s="3" t="s">
        <v>60</v>
      </c>
      <c r="B34" s="16" t="s">
        <v>65</v>
      </c>
      <c r="C34" s="2" t="s">
        <v>66</v>
      </c>
      <c r="D34" s="2">
        <v>8</v>
      </c>
      <c r="E34" s="4">
        <f t="shared" si="0"/>
        <v>2670.08</v>
      </c>
      <c r="G34" s="9"/>
    </row>
    <row r="35" spans="1:9" x14ac:dyDescent="0.25">
      <c r="A35" s="3"/>
      <c r="B35" s="16"/>
      <c r="C35" s="2"/>
      <c r="D35" s="2"/>
      <c r="E35" s="4"/>
      <c r="G35" s="9"/>
    </row>
    <row r="36" spans="1:9" s="8" customFormat="1" ht="14.25" x14ac:dyDescent="0.2">
      <c r="A36" s="5" t="s">
        <v>30</v>
      </c>
      <c r="B36" s="25"/>
      <c r="C36" s="6"/>
      <c r="D36" s="6">
        <f>SUM(D29:D35)</f>
        <v>117</v>
      </c>
      <c r="E36" s="7">
        <f>SUM(E21:E35)</f>
        <v>505689.31400000007</v>
      </c>
    </row>
    <row r="37" spans="1:9" s="8" customFormat="1" ht="14.25" x14ac:dyDescent="0.2">
      <c r="A37" s="10"/>
      <c r="B37" s="11"/>
      <c r="C37" s="12"/>
      <c r="D37" s="11"/>
      <c r="E37" s="13"/>
    </row>
    <row r="38" spans="1:9" ht="33.75" customHeight="1" x14ac:dyDescent="0.25">
      <c r="A38" s="32" t="s">
        <v>69</v>
      </c>
      <c r="B38" s="32"/>
      <c r="C38" s="32"/>
      <c r="D38" s="32"/>
      <c r="E38" s="32"/>
    </row>
    <row r="39" spans="1:9" ht="33" customHeight="1" x14ac:dyDescent="0.25">
      <c r="A39" s="33" t="s">
        <v>21</v>
      </c>
      <c r="B39" s="33"/>
      <c r="C39" s="33"/>
      <c r="D39" s="33"/>
      <c r="E39" s="33"/>
    </row>
    <row r="40" spans="1:9" ht="13.9" customHeight="1" x14ac:dyDescent="0.25">
      <c r="A40" s="33" t="s">
        <v>20</v>
      </c>
      <c r="B40" s="33"/>
      <c r="C40" s="33"/>
      <c r="D40" s="33"/>
      <c r="E40" s="33"/>
    </row>
    <row r="41" spans="1:9" ht="28.5" customHeight="1" x14ac:dyDescent="0.25">
      <c r="A41" s="33" t="s">
        <v>31</v>
      </c>
      <c r="B41" s="33"/>
      <c r="C41" s="33"/>
      <c r="D41" s="33"/>
      <c r="E41" s="33"/>
    </row>
    <row r="42" spans="1:9" x14ac:dyDescent="0.25">
      <c r="A42" s="34" t="s">
        <v>5</v>
      </c>
      <c r="B42" s="34"/>
      <c r="C42" s="34"/>
      <c r="D42" s="34"/>
      <c r="E42" s="34"/>
    </row>
    <row r="43" spans="1:9" x14ac:dyDescent="0.25">
      <c r="A43" s="33" t="s">
        <v>18</v>
      </c>
      <c r="B43" s="33"/>
      <c r="C43" s="33"/>
      <c r="D43" s="33"/>
      <c r="E43" s="33"/>
      <c r="I43" s="1" t="s">
        <v>36</v>
      </c>
    </row>
    <row r="44" spans="1:9" ht="13.9" customHeight="1" x14ac:dyDescent="0.25">
      <c r="A44" s="30" t="s">
        <v>50</v>
      </c>
      <c r="B44" s="30"/>
      <c r="C44" s="30"/>
      <c r="D44" s="30"/>
      <c r="E44" s="30"/>
    </row>
    <row r="45" spans="1:9" x14ac:dyDescent="0.25">
      <c r="B45" s="31" t="s">
        <v>19</v>
      </c>
      <c r="C45" s="31"/>
      <c r="D45" s="31"/>
      <c r="E45" s="28" t="s">
        <v>6</v>
      </c>
    </row>
    <row r="46" spans="1:9" x14ac:dyDescent="0.25">
      <c r="A46" s="17"/>
      <c r="B46" s="17"/>
      <c r="C46" s="17"/>
      <c r="D46" s="17"/>
      <c r="E46" s="17"/>
    </row>
    <row r="47" spans="1:9" ht="13.9" customHeight="1" x14ac:dyDescent="0.25">
      <c r="A47" s="30" t="s">
        <v>70</v>
      </c>
      <c r="B47" s="30"/>
      <c r="C47" s="30"/>
      <c r="D47" s="30"/>
      <c r="E47" s="30"/>
    </row>
    <row r="48" spans="1:9" x14ac:dyDescent="0.25">
      <c r="B48" s="31" t="s">
        <v>19</v>
      </c>
      <c r="C48" s="31"/>
      <c r="D48" s="31"/>
      <c r="E48" s="28" t="s">
        <v>6</v>
      </c>
    </row>
    <row r="49" spans="1:7" x14ac:dyDescent="0.25">
      <c r="A49" s="27" t="s">
        <v>52</v>
      </c>
    </row>
    <row r="50" spans="1:7" x14ac:dyDescent="0.25">
      <c r="A50" s="8" t="s">
        <v>32</v>
      </c>
    </row>
    <row r="51" spans="1:7" x14ac:dyDescent="0.25">
      <c r="A51" s="8" t="s">
        <v>39</v>
      </c>
      <c r="B51" s="20">
        <v>122373.83</v>
      </c>
      <c r="F51" s="1">
        <v>45642.06</v>
      </c>
      <c r="G51" s="1" t="s">
        <v>42</v>
      </c>
    </row>
    <row r="52" spans="1:7" ht="18" customHeight="1" x14ac:dyDescent="0.25">
      <c r="A52" s="29" t="s">
        <v>67</v>
      </c>
      <c r="B52" s="14"/>
      <c r="F52" s="1">
        <f>648.9+6778.44</f>
        <v>7427.3399999999992</v>
      </c>
      <c r="G52" s="1" t="s">
        <v>43</v>
      </c>
    </row>
    <row r="53" spans="1:7" x14ac:dyDescent="0.25">
      <c r="A53" s="1" t="s">
        <v>33</v>
      </c>
      <c r="B53" s="14">
        <v>361227.05</v>
      </c>
      <c r="F53" s="1">
        <v>22076.6</v>
      </c>
      <c r="G53" s="1" t="s">
        <v>68</v>
      </c>
    </row>
    <row r="54" spans="1:7" x14ac:dyDescent="0.25">
      <c r="A54" s="1" t="s">
        <v>35</v>
      </c>
      <c r="B54" s="14">
        <f>F51+F52+F53</f>
        <v>75146</v>
      </c>
    </row>
    <row r="55" spans="1:7" ht="30" x14ac:dyDescent="0.25">
      <c r="A55" s="29" t="s">
        <v>38</v>
      </c>
      <c r="B55" s="14">
        <f>E36</f>
        <v>505689.31400000007</v>
      </c>
    </row>
    <row r="56" spans="1:7" x14ac:dyDescent="0.25">
      <c r="A56" s="15" t="s">
        <v>34</v>
      </c>
      <c r="B56" s="19">
        <f>B51+B53+B54-B55</f>
        <v>53057.565999999933</v>
      </c>
    </row>
    <row r="58" spans="1:7" x14ac:dyDescent="0.25">
      <c r="B58" s="1">
        <v>122373.83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4:E44"/>
    <mergeCell ref="B45:D45"/>
    <mergeCell ref="A47:E47"/>
    <mergeCell ref="B48:D48"/>
    <mergeCell ref="A38:E38"/>
    <mergeCell ref="A39:E39"/>
    <mergeCell ref="A40:E40"/>
    <mergeCell ref="A41:E41"/>
    <mergeCell ref="A42:E42"/>
    <mergeCell ref="A43:E4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2025-05-13T06:32:08Z</dcterms:modified>
</cp:coreProperties>
</file>